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JANEIR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C16" i="1"/>
  <c r="L15" i="1"/>
  <c r="L16" i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<sst xmlns="http://schemas.openxmlformats.org/spreadsheetml/2006/main" count="24" uniqueCount="24">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</sst>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D22" sqref="D22:L22"/>
    </sheetView>
  </sheetViews>
  <sheetFormatPr defaultRowHeight="15" x14ac:dyDescent="0.25"/>
  <cols>
    <col min="1" max="1" width="6.28515625" style="78" customWidth="1"/>
    <col min="2" max="12" width="19.7109375" customWidth="1"/>
    <col min="13" max="13" width="9.140625" style="49"/>
  </cols>
  <sheetData>
    <row r="1" spans="1:13" s="7" customFormat="1" x14ac:dyDescent="0.25">
      <c r="A1" s="78" t="s">
        <v>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s="7" customFormat="1" ht="16.5" customHeight="1" thickBot="1" x14ac:dyDescent="0.3">
      <c r="A2" s="7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33" customHeight="1" thickBot="1" x14ac:dyDescent="0.3">
      <c r="B3" s="35"/>
      <c r="C3" s="55" t="s">
        <v>20</v>
      </c>
      <c r="D3" s="56"/>
      <c r="E3" s="56"/>
      <c r="F3" s="56"/>
      <c r="G3" s="56"/>
      <c r="H3" s="56"/>
      <c r="I3" s="56"/>
      <c r="J3" s="56"/>
      <c r="K3" s="56"/>
      <c r="L3" s="31"/>
    </row>
    <row r="4" spans="1:13" s="7" customFormat="1" x14ac:dyDescent="0.25">
      <c r="A4" s="7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s="7" customFormat="1" x14ac:dyDescent="0.25">
      <c r="A5" s="7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9" customFormat="1" ht="19.5" x14ac:dyDescent="0.3">
      <c r="A6" s="78"/>
      <c r="B6" s="59" t="s">
        <v>17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49"/>
    </row>
    <row r="7" spans="1:13" s="7" customFormat="1" x14ac:dyDescent="0.25">
      <c r="A7" s="7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</row>
    <row r="8" spans="1:13" s="7" customFormat="1" x14ac:dyDescent="0.25">
      <c r="A8" s="7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ht="19.5" x14ac:dyDescent="0.25">
      <c r="B9" s="61" t="s">
        <v>0</v>
      </c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1:13" s="7" customFormat="1" ht="15.75" thickBot="1" x14ac:dyDescent="0.3">
      <c r="A10" s="78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9"/>
    </row>
    <row r="11" spans="1:13" ht="21.75" customHeight="1" thickBot="1" x14ac:dyDescent="0.3">
      <c r="B11" s="68" t="s">
        <v>15</v>
      </c>
      <c r="C11" s="69"/>
      <c r="D11" s="69"/>
      <c r="E11" s="69"/>
      <c r="F11" s="69"/>
      <c r="G11" s="69"/>
      <c r="H11" s="69"/>
      <c r="I11" s="69"/>
      <c r="J11" s="69"/>
      <c r="K11" s="69"/>
      <c r="L11" s="70"/>
    </row>
    <row r="12" spans="1:13" ht="19.5" thickBot="1" x14ac:dyDescent="0.3">
      <c r="B12" s="36"/>
      <c r="C12" s="37"/>
      <c r="D12" s="71" t="s">
        <v>1</v>
      </c>
      <c r="E12" s="72"/>
      <c r="F12" s="72"/>
      <c r="G12" s="73"/>
      <c r="H12" s="74" t="s">
        <v>2</v>
      </c>
      <c r="I12" s="75"/>
      <c r="J12" s="75"/>
      <c r="K12" s="76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78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49"/>
    </row>
    <row r="15" spans="1:13" s="3" customFormat="1" ht="15.75" x14ac:dyDescent="0.25">
      <c r="A15" s="78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49"/>
    </row>
    <row r="16" spans="1:13" s="3" customFormat="1" ht="16.5" thickBot="1" x14ac:dyDescent="0.3">
      <c r="A16" s="78"/>
      <c r="B16" s="22" t="s">
        <v>23</v>
      </c>
      <c r="C16" s="48">
        <f>L15+J15</f>
        <v>1714283.9599999988</v>
      </c>
      <c r="D16" s="10">
        <v>25175.61</v>
      </c>
      <c r="E16" s="10">
        <v>188391</v>
      </c>
      <c r="F16" s="10">
        <v>4551.3</v>
      </c>
      <c r="G16" s="10">
        <v>755889.42</v>
      </c>
      <c r="H16" s="47">
        <v>4551.3</v>
      </c>
      <c r="I16" s="19">
        <v>206309.08</v>
      </c>
      <c r="J16" s="19">
        <v>56468.19</v>
      </c>
      <c r="K16" s="18">
        <v>665693.16</v>
      </c>
      <c r="L16" s="21">
        <f t="shared" si="0"/>
        <v>1755269.5599999991</v>
      </c>
      <c r="M16" s="49"/>
    </row>
    <row r="17" spans="1:13" s="3" customFormat="1" ht="16.5" thickBot="1" x14ac:dyDescent="0.3">
      <c r="A17" s="78"/>
      <c r="B17" s="23" t="s">
        <v>12</v>
      </c>
      <c r="C17" s="24">
        <f>C14</f>
        <v>2118613.39</v>
      </c>
      <c r="D17" s="25">
        <f t="shared" ref="D17:K17" si="1">SUM(D14:D16)</f>
        <v>3341928.3</v>
      </c>
      <c r="E17" s="25">
        <f t="shared" si="1"/>
        <v>1029054</v>
      </c>
      <c r="F17" s="26">
        <f t="shared" si="1"/>
        <v>297510.83</v>
      </c>
      <c r="G17" s="25">
        <f t="shared" si="1"/>
        <v>19389158.710000001</v>
      </c>
      <c r="H17" s="27">
        <f t="shared" si="1"/>
        <v>297510.83</v>
      </c>
      <c r="I17" s="28">
        <f t="shared" si="1"/>
        <v>15662342.83</v>
      </c>
      <c r="J17" s="28">
        <f>SUM(J14:J16)</f>
        <v>118954.66</v>
      </c>
      <c r="K17" s="27">
        <f t="shared" si="1"/>
        <v>8404673.8200000003</v>
      </c>
      <c r="L17" s="29">
        <v>1755269.56</v>
      </c>
      <c r="M17" s="49"/>
    </row>
    <row r="18" spans="1:13" s="7" customFormat="1" ht="5.0999999999999996" customHeight="1" thickBot="1" x14ac:dyDescent="0.3">
      <c r="A18" s="78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49"/>
    </row>
    <row r="19" spans="1:13" ht="30" customHeight="1" thickBot="1" x14ac:dyDescent="0.3">
      <c r="B19" s="66" t="s">
        <v>13</v>
      </c>
      <c r="C19" s="67"/>
      <c r="D19" s="50">
        <f>L17-C14</f>
        <v>-363343.83000000007</v>
      </c>
      <c r="E19" s="51"/>
      <c r="F19" s="51"/>
      <c r="G19" s="51"/>
      <c r="H19" s="52" t="s">
        <v>21</v>
      </c>
      <c r="I19" s="52"/>
      <c r="J19" s="52"/>
      <c r="K19" s="52"/>
      <c r="L19" s="53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78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49"/>
    </row>
    <row r="22" spans="1:13" s="7" customFormat="1" ht="51.75" customHeight="1" x14ac:dyDescent="0.25">
      <c r="A22" s="78"/>
      <c r="B22" s="62" t="s">
        <v>18</v>
      </c>
      <c r="C22" s="62"/>
      <c r="D22" s="60"/>
      <c r="E22" s="60"/>
      <c r="F22" s="60"/>
      <c r="G22" s="60"/>
      <c r="H22" s="60"/>
      <c r="I22" s="60"/>
      <c r="J22" s="60"/>
      <c r="K22" s="60"/>
      <c r="L22" s="60"/>
      <c r="M22" s="49"/>
    </row>
    <row r="23" spans="1:13" s="8" customFormat="1" ht="15" customHeight="1" x14ac:dyDescent="0.25">
      <c r="A23" s="78"/>
      <c r="B23" s="57" t="s">
        <v>19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49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JANEIRO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2024-03-14T14:26:29Z</dcterms:modified>
</cp:coreProperties>
</file>